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GASTOS DETALHADOS" sheetId="2" r:id="rId1"/>
    <sheet name="Plan3" sheetId="3" r:id="rId2"/>
  </sheets>
  <calcPr calcId="124519"/>
</workbook>
</file>

<file path=xl/calcChain.xml><?xml version="1.0" encoding="utf-8"?>
<calcChain xmlns="http://schemas.openxmlformats.org/spreadsheetml/2006/main">
  <c r="C183" i="2"/>
  <c r="C176"/>
  <c r="C169"/>
  <c r="C165"/>
  <c r="C160"/>
  <c r="C157"/>
  <c r="C147"/>
  <c r="C145"/>
  <c r="C142"/>
  <c r="C135"/>
  <c r="C131"/>
  <c r="C129"/>
  <c r="C119"/>
  <c r="C13"/>
  <c r="C18"/>
  <c r="C109"/>
  <c r="C105"/>
  <c r="C100"/>
  <c r="C96"/>
  <c r="C93"/>
  <c r="C84"/>
  <c r="C81"/>
  <c r="C70"/>
  <c r="C64"/>
  <c r="C60"/>
  <c r="C56"/>
  <c r="C52"/>
  <c r="C48"/>
  <c r="C39"/>
  <c r="C28"/>
  <c r="C9"/>
  <c r="E188" s="1"/>
  <c r="C110" l="1"/>
  <c r="C186"/>
  <c r="C161"/>
</calcChain>
</file>

<file path=xl/sharedStrings.xml><?xml version="1.0" encoding="utf-8"?>
<sst xmlns="http://schemas.openxmlformats.org/spreadsheetml/2006/main" count="237" uniqueCount="149">
  <si>
    <t>MOEDA LOCAL</t>
  </si>
  <si>
    <t>TOTAL PARCIAL</t>
  </si>
  <si>
    <t>GASTOS ANTERIORES À VIAGEM</t>
  </si>
  <si>
    <t>TABELA DE GASTOS MOCHILÃO BOLÍVIA - PERU - ABRIL DE 2016</t>
  </si>
  <si>
    <t>Seguro Viagem (opcional)</t>
  </si>
  <si>
    <t>Passagem Rio de Janeiro (BRA) X Santa Cruz de la Sierra (BOL) - COM TAXAS</t>
  </si>
  <si>
    <t>Passagem Juiz de Fora (MG) X Rio de Janeiro (RJ)</t>
  </si>
  <si>
    <t>Passagem Rio de Janeiro (RJ) X Juiz de Fora (MG)</t>
  </si>
  <si>
    <t>GASTOS EM REAL</t>
  </si>
  <si>
    <t>COTAÇÃO</t>
  </si>
  <si>
    <t>Ingresso Machu Picchu + Montanha Huayna Picchu (Inclui taxas do cartão)</t>
  </si>
  <si>
    <t>TIPO DE GASTO</t>
  </si>
  <si>
    <t>Passagem Rio Branco (AC) X Rio de Janeiro (RJ) - COM TAXAS</t>
  </si>
  <si>
    <t>R$ 1 = BOB 1,86</t>
  </si>
  <si>
    <t>Hostel Jodanga</t>
  </si>
  <si>
    <t>Lanche</t>
  </si>
  <si>
    <t>Mirador</t>
  </si>
  <si>
    <t>Água</t>
  </si>
  <si>
    <t>Hostel Jodanga (pagamos U$ 10 + BOB 19)</t>
  </si>
  <si>
    <t>Táxi Aeroporto ViruViru – Hostel Jodanga (pagamos em dólar)</t>
  </si>
  <si>
    <t>SANTA CRUZ DE LA SIERRA 31/03/16</t>
  </si>
  <si>
    <t>SANTA CRUZ DE LA SIERRA 01/04/16</t>
  </si>
  <si>
    <t>Van Samaipata</t>
  </si>
  <si>
    <t>Condução da cidade para o sítio</t>
  </si>
  <si>
    <t>Ingresso Samaipata</t>
  </si>
  <si>
    <t>Van para Santa Cruz de la Sierra</t>
  </si>
  <si>
    <t>Táxi para Terminal Rodoviário</t>
  </si>
  <si>
    <t>Ônibus para Sucre</t>
  </si>
  <si>
    <t>Biscoito</t>
  </si>
  <si>
    <t>Empanada</t>
  </si>
  <si>
    <t>Sucre 02/04/16</t>
  </si>
  <si>
    <t>Táxi</t>
  </si>
  <si>
    <t>Café</t>
  </si>
  <si>
    <t>Hostel Siete Patas (sem café da manhã)</t>
  </si>
  <si>
    <t>Táxi Parque Cretáceo</t>
  </si>
  <si>
    <t>Entrada Parque Cretáceo</t>
  </si>
  <si>
    <t>Ônibus para a Recoleta</t>
  </si>
  <si>
    <t>Cerveja</t>
  </si>
  <si>
    <t>Gorjeta</t>
  </si>
  <si>
    <t>Jantar</t>
  </si>
  <si>
    <t>Van para Tarabuco (ida e volta)</t>
  </si>
  <si>
    <t>Sucre 03/04/16</t>
  </si>
  <si>
    <t>Artesanato e Souvenires</t>
  </si>
  <si>
    <t>Folha de Coca (pacote de mais ou menos 100g)</t>
  </si>
  <si>
    <t>Almoço</t>
  </si>
  <si>
    <t>Ônibus para Potosí</t>
  </si>
  <si>
    <t>Taxa de embarque</t>
  </si>
  <si>
    <t>Potosí 04/04/16</t>
  </si>
  <si>
    <t>Hostel La Casona (com café da manhã)</t>
  </si>
  <si>
    <t>Coca Cola</t>
  </si>
  <si>
    <t>Potosí 05/04/16</t>
  </si>
  <si>
    <t>Salteña</t>
  </si>
  <si>
    <t>Táxi para terminal rodoviário</t>
  </si>
  <si>
    <t>Ônibus para Uyuni</t>
  </si>
  <si>
    <t>Uyuni 04/04/16</t>
  </si>
  <si>
    <t>Hostel Avenida (sem café da manhã)</t>
  </si>
  <si>
    <t>Tour de três dias no Salar de Uyuni (Agência Expediciones Huracan)</t>
  </si>
  <si>
    <t>Café da manhã</t>
  </si>
  <si>
    <t>Mercado (lanches para o Salar)</t>
  </si>
  <si>
    <t>Banheiro (salar)</t>
  </si>
  <si>
    <t>Ingresso Parque Nacional Eduardo Avaroa</t>
  </si>
  <si>
    <t>Ônibus La Paz</t>
  </si>
  <si>
    <t>Ingresso águas Termais</t>
  </si>
  <si>
    <t>La Paz 08/04/16</t>
  </si>
  <si>
    <t>Hotel El Carreteiro (sem café da manhã)</t>
  </si>
  <si>
    <t>Hostel Inawasi (sem café da manhã) - 3 diárias</t>
  </si>
  <si>
    <t>Museu</t>
  </si>
  <si>
    <t>Mercado</t>
  </si>
  <si>
    <t>Passeio Chacaltaya + Valle de la Luna</t>
  </si>
  <si>
    <t>La Paz 09/04/16</t>
  </si>
  <si>
    <t>La Paz 10/04/16</t>
  </si>
  <si>
    <t>Van para o cemitério</t>
  </si>
  <si>
    <t>Van para Tiahuanaco</t>
  </si>
  <si>
    <t>Ingresso Tiahuanaco</t>
  </si>
  <si>
    <t>Van para La Paz</t>
  </si>
  <si>
    <t>Teleférico</t>
  </si>
  <si>
    <t>Pizza</t>
  </si>
  <si>
    <t>La Paz 11/04/16</t>
  </si>
  <si>
    <t>Van para cemitério</t>
  </si>
  <si>
    <t>Ônibus para Copacabana</t>
  </si>
  <si>
    <t>Copacabana 11/04/16</t>
  </si>
  <si>
    <t>Banheiro</t>
  </si>
  <si>
    <t>Passagem para Cusco</t>
  </si>
  <si>
    <t>Barco para Isla del Sol</t>
  </si>
  <si>
    <t>Isla Del Sol 11/04/16</t>
  </si>
  <si>
    <t>compras</t>
  </si>
  <si>
    <t>Isla Del Sol 12/04/16</t>
  </si>
  <si>
    <t>Boleto turístico</t>
  </si>
  <si>
    <t>Barco para Copacabana</t>
  </si>
  <si>
    <t>TOTAL EM BOLIVIANOS</t>
  </si>
  <si>
    <t>TOTAL PARCIAL EM DÓLAR</t>
  </si>
  <si>
    <t>Cusco 13/04/16</t>
  </si>
  <si>
    <t>Hostel Yure’s House (com café da manhã) - 2 diárias</t>
  </si>
  <si>
    <t>Tour Vale Sagrado</t>
  </si>
  <si>
    <t>Ticket Trilha Salkantay</t>
  </si>
  <si>
    <t>R$ 1 = PEN 0,90</t>
  </si>
  <si>
    <t>R$ 1 = BOB 1,82</t>
  </si>
  <si>
    <t>R$ 1 = BOB 1,71</t>
  </si>
  <si>
    <t>Cusco 14/04/16</t>
  </si>
  <si>
    <t>Boleto Turístico</t>
  </si>
  <si>
    <t>Artesanato, Souvenires, tecidos</t>
  </si>
  <si>
    <t>Ingresso Tirolesa</t>
  </si>
  <si>
    <t>Aluguel saco de dormir em dólares</t>
  </si>
  <si>
    <t>Aluguel saco de dormir em soles (complementamos o pagemnto com dólares)</t>
  </si>
  <si>
    <t>Lanche + Inca Cola</t>
  </si>
  <si>
    <t>Compras para café da manhã</t>
  </si>
  <si>
    <t>Cusco - Trilha Salcantay 15/04/16</t>
  </si>
  <si>
    <t>Uyuni (Salar) 05/04/16</t>
  </si>
  <si>
    <t>Uyuni (Salar) 06/04/16</t>
  </si>
  <si>
    <t>Uyuni (Salar) 07/04/16</t>
  </si>
  <si>
    <t>Cusco - Trilha Salcantay 16/04/16</t>
  </si>
  <si>
    <t>Banho</t>
  </si>
  <si>
    <t>Gorjeta para os ajudantes da trilha</t>
  </si>
  <si>
    <t>Cusco - Trilha Salcantay 17/04/16</t>
  </si>
  <si>
    <t>Gorjeta para o cozinheiro da trila</t>
  </si>
  <si>
    <t>Van para as águas Termais (clube)</t>
  </si>
  <si>
    <t>Ingresso Águas Termais</t>
  </si>
  <si>
    <t>Inca tequila</t>
  </si>
  <si>
    <t>Águas Calientes 18/04/16</t>
  </si>
  <si>
    <t>Drinks</t>
  </si>
  <si>
    <t>Águas Calientes / Macchu Picchu 19/04/16</t>
  </si>
  <si>
    <t>Cusco 20/04/16</t>
  </si>
  <si>
    <t>Hostel Yure’s House (com café da manhã) - 1 diária</t>
  </si>
  <si>
    <t>Artesanato,Souvenires, Lãs</t>
  </si>
  <si>
    <t>Ônibus para Puerto Maldonado</t>
  </si>
  <si>
    <t>Moto-Carroça Táxi</t>
  </si>
  <si>
    <t>Carro compartilhado para Iñapai/Assis Brasil</t>
  </si>
  <si>
    <t>TOTAL EM SOLES</t>
  </si>
  <si>
    <t>Carro compartilhado para Brasiléia</t>
  </si>
  <si>
    <t>Táxi compartilhado para Rio Branco</t>
  </si>
  <si>
    <t>Rio Branco 21/04/16</t>
  </si>
  <si>
    <t>Hotel dos Viajantes (com café da manhã)</t>
  </si>
  <si>
    <t>Rio Branco 22/04/17</t>
  </si>
  <si>
    <t>Ônibus para rodoviária</t>
  </si>
  <si>
    <t>Banheiro na rodoviária</t>
  </si>
  <si>
    <t>Ônibus para Porto Velho</t>
  </si>
  <si>
    <t>Porto velho 23/04/16</t>
  </si>
  <si>
    <t>Hotel Rey (com café da manhã)</t>
  </si>
  <si>
    <t>Passeio de barco pelo Rio Madeira</t>
  </si>
  <si>
    <t>Petiscos no barco</t>
  </si>
  <si>
    <t>Porto velho 24/04/16</t>
  </si>
  <si>
    <t>Ônibus para aeroporto</t>
  </si>
  <si>
    <t>TOTAL EM REAIS</t>
  </si>
  <si>
    <t>Puerto Maldonado/Iñapari / Assis Brasil 21/04/16</t>
  </si>
  <si>
    <t>Brasiléia 21/04/16</t>
  </si>
  <si>
    <t>TOTAL GERAL</t>
  </si>
  <si>
    <t>Hostel Sol e Lua (sem café)</t>
  </si>
  <si>
    <t>R$ 3,65 = $ 1</t>
  </si>
  <si>
    <t>VIDASEMPAREDES.COM.BR</t>
  </si>
</sst>
</file>

<file path=xl/styles.xml><?xml version="1.0" encoding="utf-8"?>
<styleSheet xmlns="http://schemas.openxmlformats.org/spreadsheetml/2006/main">
  <numFmts count="5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  <numFmt numFmtId="165" formatCode="_-[$BOB]\ * #,##0.00_-;\-[$BOB]\ * #,##0.00_-;_-[$BOB]\ * &quot;-&quot;??_-;_-@_-"/>
    <numFmt numFmtId="166" formatCode="_-[$PEN]\ * #,##0.00_-;\-[$PEN]\ * #,##0.00_-;_-[$PEN]\ * &quot;-&quot;??_-;_-@_-"/>
    <numFmt numFmtId="167" formatCode="_-[$$-409]* #,##0.00_ ;_-[$$-409]* \-#,##0.00\ ;_-[$$-409]* &quot;-&quot;??_ ;_-@_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3" tint="-0.499984740745262"/>
      <name val="Calibri"/>
      <family val="2"/>
      <scheme val="minor"/>
    </font>
    <font>
      <b/>
      <sz val="10"/>
      <color theme="3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10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64" fontId="0" fillId="2" borderId="1" xfId="0" applyNumberFormat="1" applyFill="1" applyBorder="1"/>
    <xf numFmtId="0" fontId="0" fillId="2" borderId="1" xfId="0" applyFill="1" applyBorder="1" applyAlignment="1">
      <alignment horizontal="center"/>
    </xf>
    <xf numFmtId="166" fontId="0" fillId="2" borderId="1" xfId="0" applyNumberFormat="1" applyFill="1" applyBorder="1"/>
    <xf numFmtId="164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vertical="center"/>
    </xf>
    <xf numFmtId="166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/>
    <xf numFmtId="165" fontId="0" fillId="2" borderId="1" xfId="0" applyNumberFormat="1" applyFill="1" applyBorder="1"/>
    <xf numFmtId="165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3" borderId="7" xfId="0" applyFill="1" applyBorder="1"/>
    <xf numFmtId="0" fontId="0" fillId="3" borderId="7" xfId="0" applyFill="1" applyBorder="1" applyAlignment="1">
      <alignment horizontal="center"/>
    </xf>
    <xf numFmtId="165" fontId="0" fillId="0" borderId="1" xfId="0" applyNumberFormat="1" applyBorder="1" applyAlignment="1">
      <alignment vertical="center" wrapText="1"/>
    </xf>
    <xf numFmtId="0" fontId="0" fillId="2" borderId="1" xfId="0" applyFill="1" applyBorder="1" applyAlignment="1">
      <alignment horizontal="center" wrapText="1"/>
    </xf>
    <xf numFmtId="165" fontId="0" fillId="2" borderId="1" xfId="0" applyNumberForma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165" fontId="0" fillId="2" borderId="1" xfId="2" applyNumberFormat="1" applyFont="1" applyFill="1" applyBorder="1" applyAlignment="1">
      <alignment vertical="center" wrapText="1"/>
    </xf>
    <xf numFmtId="165" fontId="0" fillId="0" borderId="1" xfId="0" applyNumberFormat="1" applyBorder="1" applyAlignment="1">
      <alignment horizontal="center"/>
    </xf>
    <xf numFmtId="165" fontId="0" fillId="2" borderId="1" xfId="0" applyNumberFormat="1" applyFill="1" applyBorder="1" applyAlignment="1">
      <alignment horizontal="center" vertical="center" wrapText="1"/>
    </xf>
    <xf numFmtId="167" fontId="0" fillId="2" borderId="1" xfId="0" applyNumberFormat="1" applyFill="1" applyBorder="1" applyAlignment="1">
      <alignment horizontal="center" vertical="center" wrapText="1"/>
    </xf>
    <xf numFmtId="166" fontId="0" fillId="0" borderId="1" xfId="0" applyNumberFormat="1" applyBorder="1" applyAlignment="1">
      <alignment horizontal="center"/>
    </xf>
    <xf numFmtId="166" fontId="0" fillId="2" borderId="1" xfId="0" applyNumberFormat="1" applyFill="1" applyBorder="1" applyAlignment="1">
      <alignment horizontal="center"/>
    </xf>
    <xf numFmtId="166" fontId="0" fillId="0" borderId="1" xfId="0" applyNumberFormat="1" applyBorder="1"/>
    <xf numFmtId="164" fontId="3" fillId="0" borderId="1" xfId="0" applyNumberFormat="1" applyFont="1" applyBorder="1" applyAlignment="1">
      <alignment horizontal="center"/>
    </xf>
    <xf numFmtId="167" fontId="3" fillId="0" borderId="1" xfId="0" applyNumberFormat="1" applyFont="1" applyBorder="1" applyAlignment="1">
      <alignment horizontal="center" vertical="center" wrapText="1"/>
    </xf>
    <xf numFmtId="167" fontId="3" fillId="0" borderId="1" xfId="0" applyNumberFormat="1" applyFont="1" applyBorder="1"/>
    <xf numFmtId="166" fontId="0" fillId="0" borderId="3" xfId="0" applyNumberFormat="1" applyBorder="1"/>
    <xf numFmtId="166" fontId="0" fillId="2" borderId="5" xfId="0" applyNumberFormat="1" applyFill="1" applyBorder="1"/>
    <xf numFmtId="166" fontId="0" fillId="0" borderId="1" xfId="0" applyNumberFormat="1" applyFill="1" applyBorder="1" applyAlignment="1">
      <alignment vertical="center" wrapText="1"/>
    </xf>
    <xf numFmtId="166" fontId="0" fillId="2" borderId="1" xfId="0" applyNumberFormat="1" applyFill="1" applyBorder="1" applyAlignment="1">
      <alignment vertical="center"/>
    </xf>
    <xf numFmtId="164" fontId="0" fillId="0" borderId="1" xfId="0" applyNumberFormat="1" applyFill="1" applyBorder="1"/>
    <xf numFmtId="164" fontId="0" fillId="2" borderId="1" xfId="0" applyNumberFormat="1" applyFill="1" applyBorder="1" applyAlignment="1">
      <alignment vertical="center"/>
    </xf>
    <xf numFmtId="164" fontId="0" fillId="0" borderId="16" xfId="0" applyNumberFormat="1" applyBorder="1" applyAlignment="1">
      <alignment horizontal="center" vertical="center" wrapText="1"/>
    </xf>
    <xf numFmtId="164" fontId="0" fillId="0" borderId="16" xfId="0" applyNumberFormat="1" applyBorder="1" applyAlignment="1">
      <alignment vertical="center"/>
    </xf>
    <xf numFmtId="0" fontId="0" fillId="3" borderId="20" xfId="0" applyFill="1" applyBorder="1"/>
    <xf numFmtId="0" fontId="0" fillId="3" borderId="21" xfId="0" applyFill="1" applyBorder="1"/>
    <xf numFmtId="164" fontId="0" fillId="0" borderId="16" xfId="0" applyNumberFormat="1" applyBorder="1"/>
    <xf numFmtId="0" fontId="0" fillId="3" borderId="25" xfId="0" applyFill="1" applyBorder="1"/>
    <xf numFmtId="0" fontId="2" fillId="3" borderId="0" xfId="0" applyFont="1" applyFill="1" applyBorder="1" applyAlignment="1">
      <alignment horizontal="center"/>
    </xf>
    <xf numFmtId="166" fontId="2" fillId="3" borderId="0" xfId="0" applyNumberFormat="1" applyFont="1" applyFill="1" applyBorder="1"/>
    <xf numFmtId="0" fontId="0" fillId="3" borderId="0" xfId="0" applyFill="1" applyBorder="1"/>
    <xf numFmtId="0" fontId="0" fillId="3" borderId="26" xfId="0" applyFill="1" applyBorder="1"/>
    <xf numFmtId="164" fontId="0" fillId="0" borderId="16" xfId="0" applyNumberFormat="1" applyBorder="1" applyAlignment="1">
      <alignment horizontal="center" vertical="center"/>
    </xf>
    <xf numFmtId="164" fontId="2" fillId="3" borderId="0" xfId="0" applyNumberFormat="1" applyFont="1" applyFill="1" applyBorder="1"/>
    <xf numFmtId="164" fontId="0" fillId="0" borderId="17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22" xfId="0" applyFill="1" applyBorder="1" applyAlignment="1">
      <alignment horizontal="center" vertical="center" wrapText="1"/>
    </xf>
    <xf numFmtId="164" fontId="0" fillId="0" borderId="16" xfId="0" applyNumberFormat="1" applyBorder="1" applyAlignment="1">
      <alignment horizontal="center" vertical="center" wrapText="1"/>
    </xf>
    <xf numFmtId="164" fontId="0" fillId="0" borderId="16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0" fillId="0" borderId="17" xfId="0" applyNumberFormat="1" applyBorder="1" applyAlignment="1">
      <alignment horizontal="center" vertical="center" wrapText="1"/>
    </xf>
    <xf numFmtId="164" fontId="0" fillId="0" borderId="23" xfId="0" applyNumberFormat="1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 wrapText="1"/>
    </xf>
    <xf numFmtId="164" fontId="0" fillId="0" borderId="23" xfId="0" applyNumberFormat="1" applyBorder="1" applyAlignment="1">
      <alignment horizontal="center" vertical="center"/>
    </xf>
    <xf numFmtId="0" fontId="0" fillId="2" borderId="24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5" fontId="0" fillId="0" borderId="3" xfId="0" applyNumberFormat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 wrapText="1"/>
    </xf>
    <xf numFmtId="165" fontId="0" fillId="0" borderId="5" xfId="0" applyNumberFormat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164" fontId="0" fillId="0" borderId="16" xfId="1" applyNumberFormat="1" applyFont="1" applyBorder="1" applyAlignment="1">
      <alignment horizontal="center" vertical="center" wrapText="1"/>
    </xf>
    <xf numFmtId="164" fontId="0" fillId="0" borderId="17" xfId="1" applyNumberFormat="1" applyFont="1" applyBorder="1" applyAlignment="1">
      <alignment horizontal="center" vertical="center" wrapText="1"/>
    </xf>
    <xf numFmtId="164" fontId="0" fillId="0" borderId="23" xfId="1" applyNumberFormat="1" applyFont="1" applyBorder="1" applyAlignment="1">
      <alignment horizontal="center" vertical="center" wrapText="1"/>
    </xf>
    <xf numFmtId="164" fontId="0" fillId="0" borderId="19" xfId="1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0" fillId="0" borderId="6" xfId="0" applyBorder="1"/>
    <xf numFmtId="165" fontId="0" fillId="2" borderId="3" xfId="0" applyNumberForma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0" fillId="3" borderId="8" xfId="0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165" fontId="2" fillId="3" borderId="9" xfId="0" applyNumberFormat="1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5" fillId="4" borderId="27" xfId="3" applyFill="1" applyBorder="1" applyAlignment="1" applyProtection="1"/>
    <xf numFmtId="0" fontId="0" fillId="4" borderId="28" xfId="0" applyFill="1" applyBorder="1" applyAlignment="1">
      <alignment horizontal="center"/>
    </xf>
    <xf numFmtId="0" fontId="0" fillId="4" borderId="28" xfId="0" applyFill="1" applyBorder="1"/>
    <xf numFmtId="164" fontId="6" fillId="4" borderId="29" xfId="0" applyNumberFormat="1" applyFont="1" applyFill="1" applyBorder="1"/>
    <xf numFmtId="0" fontId="7" fillId="4" borderId="28" xfId="0" applyFont="1" applyFill="1" applyBorder="1"/>
  </cellXfs>
  <cellStyles count="4">
    <cellStyle name="Hyperlink" xfId="3" builtinId="8"/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1</xdr:row>
      <xdr:rowOff>38100</xdr:rowOff>
    </xdr:from>
    <xdr:to>
      <xdr:col>0</xdr:col>
      <xdr:colOff>1219688</xdr:colOff>
      <xdr:row>3</xdr:row>
      <xdr:rowOff>133350</xdr:rowOff>
    </xdr:to>
    <xdr:pic>
      <xdr:nvPicPr>
        <xdr:cNvPr id="2" name="Imagem 1" descr="VIDA SEM PAREDES LOGOTIPO_BRANC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228600"/>
          <a:ext cx="972038" cy="895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vidasemparedes.com.b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8"/>
  <sheetViews>
    <sheetView tabSelected="1" topLeftCell="A178" workbookViewId="0">
      <selection activeCell="D192" sqref="D192"/>
    </sheetView>
  </sheetViews>
  <sheetFormatPr defaultRowHeight="15"/>
  <cols>
    <col min="1" max="1" width="21.140625" customWidth="1"/>
    <col min="2" max="2" width="25.85546875" style="1" customWidth="1"/>
    <col min="3" max="3" width="13.7109375" customWidth="1"/>
    <col min="4" max="4" width="11.5703125" customWidth="1"/>
    <col min="5" max="5" width="13" customWidth="1"/>
  </cols>
  <sheetData>
    <row r="1" spans="1:5">
      <c r="A1" s="79" t="s">
        <v>2</v>
      </c>
      <c r="B1" s="80" t="s">
        <v>3</v>
      </c>
      <c r="C1" s="81"/>
      <c r="D1" s="81"/>
      <c r="E1" s="82"/>
    </row>
    <row r="2" spans="1:5" s="1" customFormat="1" ht="15" customHeight="1">
      <c r="A2" s="78"/>
      <c r="B2" s="93" t="s">
        <v>11</v>
      </c>
      <c r="C2" s="93" t="s">
        <v>0</v>
      </c>
      <c r="D2" s="93" t="s">
        <v>9</v>
      </c>
      <c r="E2" s="94" t="s">
        <v>8</v>
      </c>
    </row>
    <row r="3" spans="1:5" ht="48" customHeight="1">
      <c r="A3" s="78"/>
      <c r="B3" s="8" t="s">
        <v>5</v>
      </c>
      <c r="C3" s="2"/>
      <c r="D3" s="87"/>
      <c r="E3" s="43">
        <v>507.54</v>
      </c>
    </row>
    <row r="4" spans="1:5" ht="47.25" customHeight="1">
      <c r="A4" s="78"/>
      <c r="B4" s="8" t="s">
        <v>12</v>
      </c>
      <c r="C4" s="2"/>
      <c r="D4" s="88"/>
      <c r="E4" s="44">
        <v>524.25</v>
      </c>
    </row>
    <row r="5" spans="1:5" ht="18.75" customHeight="1">
      <c r="A5" s="78"/>
      <c r="B5" s="12" t="s">
        <v>4</v>
      </c>
      <c r="C5" s="2"/>
      <c r="D5" s="88"/>
      <c r="E5" s="44">
        <v>144</v>
      </c>
    </row>
    <row r="6" spans="1:5" ht="63.75" customHeight="1">
      <c r="A6" s="78"/>
      <c r="B6" s="8" t="s">
        <v>10</v>
      </c>
      <c r="C6" s="10">
        <v>150</v>
      </c>
      <c r="D6" s="88"/>
      <c r="E6" s="44">
        <v>180</v>
      </c>
    </row>
    <row r="7" spans="1:5" ht="30">
      <c r="A7" s="78"/>
      <c r="B7" s="8" t="s">
        <v>6</v>
      </c>
      <c r="C7" s="2"/>
      <c r="D7" s="88"/>
      <c r="E7" s="44">
        <v>39</v>
      </c>
    </row>
    <row r="8" spans="1:5" ht="30">
      <c r="A8" s="78"/>
      <c r="B8" s="8" t="s">
        <v>7</v>
      </c>
      <c r="C8" s="2"/>
      <c r="D8" s="88"/>
      <c r="E8" s="55">
        <v>57</v>
      </c>
    </row>
    <row r="9" spans="1:5">
      <c r="A9" s="71"/>
      <c r="B9" s="26" t="s">
        <v>1</v>
      </c>
      <c r="C9" s="42">
        <f>SUM(E3:E8)</f>
        <v>1451.79</v>
      </c>
      <c r="D9" s="89"/>
      <c r="E9" s="56"/>
    </row>
    <row r="10" spans="1:5">
      <c r="A10" s="45"/>
      <c r="B10" s="22"/>
      <c r="C10" s="21"/>
      <c r="D10" s="21"/>
      <c r="E10" s="46"/>
    </row>
    <row r="11" spans="1:5" ht="46.5" customHeight="1">
      <c r="A11" s="60" t="s">
        <v>20</v>
      </c>
      <c r="B11" s="13" t="s">
        <v>19</v>
      </c>
      <c r="C11" s="35">
        <v>5</v>
      </c>
      <c r="D11" s="74" t="s">
        <v>147</v>
      </c>
      <c r="E11" s="66">
        <v>54.75</v>
      </c>
    </row>
    <row r="12" spans="1:5" ht="30">
      <c r="A12" s="60"/>
      <c r="B12" s="8" t="s">
        <v>18</v>
      </c>
      <c r="C12" s="35">
        <v>10</v>
      </c>
      <c r="D12" s="74"/>
      <c r="E12" s="67"/>
    </row>
    <row r="13" spans="1:5">
      <c r="A13" s="60"/>
      <c r="B13" s="26" t="s">
        <v>90</v>
      </c>
      <c r="C13" s="30">
        <f>SUM(C11,C12)</f>
        <v>15</v>
      </c>
      <c r="D13" s="74"/>
      <c r="E13" s="68"/>
    </row>
    <row r="14" spans="1:5">
      <c r="A14" s="60"/>
      <c r="B14" s="8" t="s">
        <v>14</v>
      </c>
      <c r="C14" s="14">
        <v>19</v>
      </c>
      <c r="D14" s="63" t="s">
        <v>13</v>
      </c>
      <c r="E14" s="61">
        <v>80.23</v>
      </c>
    </row>
    <row r="15" spans="1:5">
      <c r="A15" s="60"/>
      <c r="B15" s="8" t="s">
        <v>15</v>
      </c>
      <c r="C15" s="14">
        <v>18.399999999999999</v>
      </c>
      <c r="D15" s="64"/>
      <c r="E15" s="61"/>
    </row>
    <row r="16" spans="1:5">
      <c r="A16" s="60"/>
      <c r="B16" s="12" t="s">
        <v>16</v>
      </c>
      <c r="C16" s="14">
        <v>3</v>
      </c>
      <c r="D16" s="64"/>
      <c r="E16" s="61"/>
    </row>
    <row r="17" spans="1:5">
      <c r="A17" s="60"/>
      <c r="B17" s="8" t="s">
        <v>17</v>
      </c>
      <c r="C17" s="14">
        <v>7</v>
      </c>
      <c r="D17" s="64"/>
      <c r="E17" s="61"/>
    </row>
    <row r="18" spans="1:5">
      <c r="A18" s="60"/>
      <c r="B18" s="18" t="s">
        <v>1</v>
      </c>
      <c r="C18" s="19">
        <f>SUM(C14:C17)</f>
        <v>47.4</v>
      </c>
      <c r="D18" s="64"/>
      <c r="E18" s="61"/>
    </row>
    <row r="19" spans="1:5" ht="15" customHeight="1">
      <c r="A19" s="60" t="s">
        <v>21</v>
      </c>
      <c r="B19" s="8" t="s">
        <v>22</v>
      </c>
      <c r="C19" s="20">
        <v>30</v>
      </c>
      <c r="D19" s="64"/>
      <c r="E19" s="55">
        <v>124.73</v>
      </c>
    </row>
    <row r="20" spans="1:5" ht="30">
      <c r="A20" s="60"/>
      <c r="B20" s="8" t="s">
        <v>23</v>
      </c>
      <c r="C20" s="20">
        <v>25</v>
      </c>
      <c r="D20" s="64"/>
      <c r="E20" s="69"/>
    </row>
    <row r="21" spans="1:5">
      <c r="A21" s="60"/>
      <c r="B21" s="8" t="s">
        <v>24</v>
      </c>
      <c r="C21" s="20">
        <v>50</v>
      </c>
      <c r="D21" s="64"/>
      <c r="E21" s="69"/>
    </row>
    <row r="22" spans="1:5" ht="30">
      <c r="A22" s="60"/>
      <c r="B22" s="8" t="s">
        <v>25</v>
      </c>
      <c r="C22" s="20">
        <v>50</v>
      </c>
      <c r="D22" s="64"/>
      <c r="E22" s="69"/>
    </row>
    <row r="23" spans="1:5" ht="30">
      <c r="A23" s="60"/>
      <c r="B23" s="8" t="s">
        <v>26</v>
      </c>
      <c r="C23" s="20">
        <v>15</v>
      </c>
      <c r="D23" s="64"/>
      <c r="E23" s="69"/>
    </row>
    <row r="24" spans="1:5">
      <c r="A24" s="60"/>
      <c r="B24" s="8" t="s">
        <v>27</v>
      </c>
      <c r="C24" s="20">
        <v>50</v>
      </c>
      <c r="D24" s="64"/>
      <c r="E24" s="69"/>
    </row>
    <row r="25" spans="1:5">
      <c r="A25" s="60"/>
      <c r="B25" s="8" t="s">
        <v>17</v>
      </c>
      <c r="C25" s="20">
        <v>8</v>
      </c>
      <c r="D25" s="64"/>
      <c r="E25" s="69"/>
    </row>
    <row r="26" spans="1:5">
      <c r="A26" s="60"/>
      <c r="B26" s="8" t="s">
        <v>28</v>
      </c>
      <c r="C26" s="20">
        <v>2</v>
      </c>
      <c r="D26" s="64"/>
      <c r="E26" s="69"/>
    </row>
    <row r="27" spans="1:5">
      <c r="A27" s="60"/>
      <c r="B27" s="8" t="s">
        <v>29</v>
      </c>
      <c r="C27" s="20">
        <v>2</v>
      </c>
      <c r="D27" s="64"/>
      <c r="E27" s="69"/>
    </row>
    <row r="28" spans="1:5">
      <c r="A28" s="60"/>
      <c r="B28" s="18" t="s">
        <v>1</v>
      </c>
      <c r="C28" s="19">
        <f>SUM(C19:C27)</f>
        <v>232</v>
      </c>
      <c r="D28" s="65"/>
      <c r="E28" s="56"/>
    </row>
    <row r="29" spans="1:5" ht="15" customHeight="1">
      <c r="A29" s="60" t="s">
        <v>30</v>
      </c>
      <c r="B29" s="11" t="s">
        <v>31</v>
      </c>
      <c r="C29" s="15">
        <v>10</v>
      </c>
      <c r="D29" s="63" t="s">
        <v>13</v>
      </c>
      <c r="E29" s="55">
        <v>101.29</v>
      </c>
    </row>
    <row r="30" spans="1:5">
      <c r="A30" s="60"/>
      <c r="B30" s="11" t="s">
        <v>32</v>
      </c>
      <c r="C30" s="15">
        <v>38</v>
      </c>
      <c r="D30" s="64"/>
      <c r="E30" s="69"/>
    </row>
    <row r="31" spans="1:5" ht="30">
      <c r="A31" s="60"/>
      <c r="B31" s="11" t="s">
        <v>33</v>
      </c>
      <c r="C31" s="15">
        <v>35</v>
      </c>
      <c r="D31" s="64"/>
      <c r="E31" s="69"/>
    </row>
    <row r="32" spans="1:5">
      <c r="A32" s="60"/>
      <c r="B32" s="11" t="s">
        <v>34</v>
      </c>
      <c r="C32" s="15">
        <v>17</v>
      </c>
      <c r="D32" s="64"/>
      <c r="E32" s="69"/>
    </row>
    <row r="33" spans="1:5">
      <c r="A33" s="60"/>
      <c r="B33" s="11" t="s">
        <v>35</v>
      </c>
      <c r="C33" s="15">
        <v>30</v>
      </c>
      <c r="D33" s="64"/>
      <c r="E33" s="69"/>
    </row>
    <row r="34" spans="1:5">
      <c r="A34" s="60"/>
      <c r="B34" s="11" t="s">
        <v>36</v>
      </c>
      <c r="C34" s="15">
        <v>7.5</v>
      </c>
      <c r="D34" s="64"/>
      <c r="E34" s="69"/>
    </row>
    <row r="35" spans="1:5">
      <c r="A35" s="60"/>
      <c r="B35" s="11" t="s">
        <v>37</v>
      </c>
      <c r="C35" s="15">
        <v>30</v>
      </c>
      <c r="D35" s="64"/>
      <c r="E35" s="69"/>
    </row>
    <row r="36" spans="1:5">
      <c r="A36" s="60"/>
      <c r="B36" s="11" t="s">
        <v>38</v>
      </c>
      <c r="C36" s="15">
        <v>2</v>
      </c>
      <c r="D36" s="64"/>
      <c r="E36" s="69"/>
    </row>
    <row r="37" spans="1:5">
      <c r="A37" s="60"/>
      <c r="B37" s="11" t="s">
        <v>15</v>
      </c>
      <c r="C37" s="15">
        <v>10</v>
      </c>
      <c r="D37" s="64"/>
      <c r="E37" s="69"/>
    </row>
    <row r="38" spans="1:5">
      <c r="A38" s="60"/>
      <c r="B38" s="11" t="s">
        <v>39</v>
      </c>
      <c r="C38" s="15">
        <v>8.9</v>
      </c>
      <c r="D38" s="64"/>
      <c r="E38" s="69"/>
    </row>
    <row r="39" spans="1:5">
      <c r="A39" s="60"/>
      <c r="B39" s="24" t="s">
        <v>1</v>
      </c>
      <c r="C39" s="16">
        <f>SUM(C29:C38)</f>
        <v>188.4</v>
      </c>
      <c r="D39" s="64"/>
      <c r="E39" s="56"/>
    </row>
    <row r="40" spans="1:5" ht="29.25" customHeight="1">
      <c r="A40" s="60" t="s">
        <v>41</v>
      </c>
      <c r="B40" s="8" t="s">
        <v>40</v>
      </c>
      <c r="C40" s="23">
        <v>40</v>
      </c>
      <c r="D40" s="64"/>
      <c r="E40" s="66">
        <v>92.74</v>
      </c>
    </row>
    <row r="41" spans="1:5">
      <c r="A41" s="60"/>
      <c r="B41" s="8" t="s">
        <v>15</v>
      </c>
      <c r="C41" s="23">
        <v>5</v>
      </c>
      <c r="D41" s="64"/>
      <c r="E41" s="67"/>
    </row>
    <row r="42" spans="1:5">
      <c r="A42" s="60"/>
      <c r="B42" s="8" t="s">
        <v>42</v>
      </c>
      <c r="C42" s="23">
        <v>55</v>
      </c>
      <c r="D42" s="64"/>
      <c r="E42" s="67"/>
    </row>
    <row r="43" spans="1:5" ht="30">
      <c r="A43" s="60"/>
      <c r="B43" s="8" t="s">
        <v>43</v>
      </c>
      <c r="C43" s="23">
        <v>5</v>
      </c>
      <c r="D43" s="64"/>
      <c r="E43" s="67"/>
    </row>
    <row r="44" spans="1:5">
      <c r="A44" s="60"/>
      <c r="B44" s="8" t="s">
        <v>44</v>
      </c>
      <c r="C44" s="23">
        <v>35</v>
      </c>
      <c r="D44" s="64"/>
      <c r="E44" s="67"/>
    </row>
    <row r="45" spans="1:5">
      <c r="A45" s="60"/>
      <c r="B45" s="8" t="s">
        <v>15</v>
      </c>
      <c r="C45" s="23">
        <v>10</v>
      </c>
      <c r="D45" s="64"/>
      <c r="E45" s="67"/>
    </row>
    <row r="46" spans="1:5">
      <c r="A46" s="60"/>
      <c r="B46" s="8" t="s">
        <v>45</v>
      </c>
      <c r="C46" s="23">
        <v>20</v>
      </c>
      <c r="D46" s="64"/>
      <c r="E46" s="67"/>
    </row>
    <row r="47" spans="1:5">
      <c r="A47" s="60"/>
      <c r="B47" s="8" t="s">
        <v>46</v>
      </c>
      <c r="C47" s="23">
        <v>2.5</v>
      </c>
      <c r="D47" s="64"/>
      <c r="E47" s="67"/>
    </row>
    <row r="48" spans="1:5">
      <c r="A48" s="60"/>
      <c r="B48" s="24" t="s">
        <v>1</v>
      </c>
      <c r="C48" s="25">
        <f>SUM(C40:C47)</f>
        <v>172.5</v>
      </c>
      <c r="D48" s="65"/>
      <c r="E48" s="68"/>
    </row>
    <row r="49" spans="1:5" ht="17.25" customHeight="1">
      <c r="A49" s="60" t="s">
        <v>47</v>
      </c>
      <c r="B49" s="8" t="s">
        <v>31</v>
      </c>
      <c r="C49" s="23">
        <v>5</v>
      </c>
      <c r="D49" s="63" t="s">
        <v>13</v>
      </c>
      <c r="E49" s="66">
        <v>27.41</v>
      </c>
    </row>
    <row r="50" spans="1:5" ht="30">
      <c r="A50" s="60"/>
      <c r="B50" s="8" t="s">
        <v>48</v>
      </c>
      <c r="C50" s="23">
        <v>40</v>
      </c>
      <c r="D50" s="64"/>
      <c r="E50" s="67"/>
    </row>
    <row r="51" spans="1:5">
      <c r="A51" s="60"/>
      <c r="B51" s="8" t="s">
        <v>49</v>
      </c>
      <c r="C51" s="23">
        <v>6</v>
      </c>
      <c r="D51" s="64"/>
      <c r="E51" s="67"/>
    </row>
    <row r="52" spans="1:5">
      <c r="A52" s="60"/>
      <c r="B52" s="26" t="s">
        <v>1</v>
      </c>
      <c r="C52" s="25">
        <f>SUM(C49:C51)</f>
        <v>51</v>
      </c>
      <c r="D52" s="64"/>
      <c r="E52" s="68"/>
    </row>
    <row r="53" spans="1:5">
      <c r="A53" s="60" t="s">
        <v>50</v>
      </c>
      <c r="B53" s="8" t="s">
        <v>51</v>
      </c>
      <c r="C53" s="23">
        <v>5</v>
      </c>
      <c r="D53" s="64"/>
      <c r="E53" s="66">
        <v>18.809999999999999</v>
      </c>
    </row>
    <row r="54" spans="1:5" ht="30">
      <c r="A54" s="60"/>
      <c r="B54" s="8" t="s">
        <v>52</v>
      </c>
      <c r="C54" s="23">
        <v>5</v>
      </c>
      <c r="D54" s="64"/>
      <c r="E54" s="67"/>
    </row>
    <row r="55" spans="1:5">
      <c r="A55" s="60"/>
      <c r="B55" s="8" t="s">
        <v>53</v>
      </c>
      <c r="C55" s="23">
        <v>25</v>
      </c>
      <c r="D55" s="64"/>
      <c r="E55" s="67"/>
    </row>
    <row r="56" spans="1:5">
      <c r="A56" s="60"/>
      <c r="B56" s="26" t="s">
        <v>1</v>
      </c>
      <c r="C56" s="25">
        <f>SUM(C53:C55)</f>
        <v>35</v>
      </c>
      <c r="D56" s="65"/>
      <c r="E56" s="68"/>
    </row>
    <row r="57" spans="1:5" ht="31.5" customHeight="1">
      <c r="A57" s="60" t="s">
        <v>54</v>
      </c>
      <c r="B57" s="8" t="s">
        <v>55</v>
      </c>
      <c r="C57" s="23">
        <v>50</v>
      </c>
      <c r="D57" s="63" t="s">
        <v>97</v>
      </c>
      <c r="E57" s="66">
        <v>397.07</v>
      </c>
    </row>
    <row r="58" spans="1:5" ht="45">
      <c r="A58" s="60"/>
      <c r="B58" s="8" t="s">
        <v>56</v>
      </c>
      <c r="C58" s="23">
        <v>580</v>
      </c>
      <c r="D58" s="64"/>
      <c r="E58" s="67"/>
    </row>
    <row r="59" spans="1:5">
      <c r="A59" s="60"/>
      <c r="B59" s="8" t="s">
        <v>39</v>
      </c>
      <c r="C59" s="23">
        <v>49</v>
      </c>
      <c r="D59" s="64"/>
      <c r="E59" s="67"/>
    </row>
    <row r="60" spans="1:5" ht="15" customHeight="1">
      <c r="A60" s="60"/>
      <c r="B60" s="26" t="s">
        <v>1</v>
      </c>
      <c r="C60" s="25">
        <f>SUM(C57:C59)</f>
        <v>679</v>
      </c>
      <c r="D60" s="64"/>
      <c r="E60" s="68"/>
    </row>
    <row r="61" spans="1:5">
      <c r="A61" s="60" t="s">
        <v>107</v>
      </c>
      <c r="B61" s="8" t="s">
        <v>57</v>
      </c>
      <c r="C61" s="23">
        <v>25</v>
      </c>
      <c r="D61" s="64"/>
      <c r="E61" s="66">
        <v>32.159999999999997</v>
      </c>
    </row>
    <row r="62" spans="1:5" ht="30">
      <c r="A62" s="60"/>
      <c r="B62" s="8" t="s">
        <v>58</v>
      </c>
      <c r="C62" s="23">
        <v>25</v>
      </c>
      <c r="D62" s="64"/>
      <c r="E62" s="67"/>
    </row>
    <row r="63" spans="1:5">
      <c r="A63" s="60"/>
      <c r="B63" s="8" t="s">
        <v>59</v>
      </c>
      <c r="C63" s="23">
        <v>5</v>
      </c>
      <c r="D63" s="64"/>
      <c r="E63" s="67"/>
    </row>
    <row r="64" spans="1:5">
      <c r="A64" s="60"/>
      <c r="B64" s="26" t="s">
        <v>1</v>
      </c>
      <c r="C64" s="25">
        <f>SUM(C61:C63)</f>
        <v>55</v>
      </c>
      <c r="D64" s="64"/>
      <c r="E64" s="68"/>
    </row>
    <row r="65" spans="1:5" ht="30">
      <c r="A65" s="70" t="s">
        <v>108</v>
      </c>
      <c r="B65" s="8" t="s">
        <v>60</v>
      </c>
      <c r="C65" s="23">
        <v>150</v>
      </c>
      <c r="D65" s="64"/>
      <c r="E65" s="83">
        <v>87.71</v>
      </c>
    </row>
    <row r="66" spans="1:5">
      <c r="A66" s="71"/>
      <c r="B66" s="26" t="s">
        <v>1</v>
      </c>
      <c r="C66" s="27">
        <v>150</v>
      </c>
      <c r="D66" s="65"/>
      <c r="E66" s="83"/>
    </row>
    <row r="67" spans="1:5" ht="18" customHeight="1">
      <c r="A67" s="70" t="s">
        <v>109</v>
      </c>
      <c r="B67" s="8" t="s">
        <v>62</v>
      </c>
      <c r="C67" s="14">
        <v>6</v>
      </c>
      <c r="D67" s="63" t="s">
        <v>97</v>
      </c>
      <c r="E67" s="84">
        <v>61.98</v>
      </c>
    </row>
    <row r="68" spans="1:5">
      <c r="A68" s="78"/>
      <c r="B68" s="8" t="s">
        <v>39</v>
      </c>
      <c r="C68" s="14">
        <v>30</v>
      </c>
      <c r="D68" s="64"/>
      <c r="E68" s="85"/>
    </row>
    <row r="69" spans="1:5">
      <c r="A69" s="78"/>
      <c r="B69" s="8" t="s">
        <v>61</v>
      </c>
      <c r="C69" s="14">
        <v>70</v>
      </c>
      <c r="D69" s="64"/>
      <c r="E69" s="85"/>
    </row>
    <row r="70" spans="1:5">
      <c r="A70" s="71"/>
      <c r="B70" s="4" t="s">
        <v>1</v>
      </c>
      <c r="C70" s="17">
        <f>SUM(C67:C69)</f>
        <v>106</v>
      </c>
      <c r="D70" s="65"/>
      <c r="E70" s="86"/>
    </row>
    <row r="71" spans="1:5" ht="15.75" customHeight="1">
      <c r="A71" s="60" t="s">
        <v>63</v>
      </c>
      <c r="B71" s="8" t="s">
        <v>31</v>
      </c>
      <c r="C71" s="14">
        <v>7.5</v>
      </c>
      <c r="D71" s="63" t="s">
        <v>97</v>
      </c>
      <c r="E71" s="66">
        <v>224.26</v>
      </c>
    </row>
    <row r="72" spans="1:5" ht="30">
      <c r="A72" s="60"/>
      <c r="B72" s="8" t="s">
        <v>64</v>
      </c>
      <c r="C72" s="14">
        <v>45</v>
      </c>
      <c r="D72" s="64"/>
      <c r="E72" s="67"/>
    </row>
    <row r="73" spans="1:5">
      <c r="A73" s="60"/>
      <c r="B73" s="8" t="s">
        <v>32</v>
      </c>
      <c r="C73" s="14">
        <v>6</v>
      </c>
      <c r="D73" s="64"/>
      <c r="E73" s="67"/>
    </row>
    <row r="74" spans="1:5" ht="30">
      <c r="A74" s="60"/>
      <c r="B74" s="8" t="s">
        <v>65</v>
      </c>
      <c r="C74" s="14">
        <v>105</v>
      </c>
      <c r="D74" s="64"/>
      <c r="E74" s="67"/>
    </row>
    <row r="75" spans="1:5">
      <c r="A75" s="60"/>
      <c r="B75" s="8" t="s">
        <v>44</v>
      </c>
      <c r="C75" s="14">
        <v>36</v>
      </c>
      <c r="D75" s="64"/>
      <c r="E75" s="67"/>
    </row>
    <row r="76" spans="1:5">
      <c r="A76" s="60"/>
      <c r="B76" s="8" t="s">
        <v>42</v>
      </c>
      <c r="C76" s="14">
        <v>20</v>
      </c>
      <c r="D76" s="64"/>
      <c r="E76" s="67"/>
    </row>
    <row r="77" spans="1:5">
      <c r="A77" s="60"/>
      <c r="B77" s="8" t="s">
        <v>66</v>
      </c>
      <c r="C77" s="14">
        <v>20</v>
      </c>
      <c r="D77" s="64"/>
      <c r="E77" s="67"/>
    </row>
    <row r="78" spans="1:5">
      <c r="A78" s="60"/>
      <c r="B78" s="8" t="s">
        <v>32</v>
      </c>
      <c r="C78" s="14">
        <v>10</v>
      </c>
      <c r="D78" s="64"/>
      <c r="E78" s="67"/>
    </row>
    <row r="79" spans="1:5">
      <c r="A79" s="60"/>
      <c r="B79" s="8" t="s">
        <v>67</v>
      </c>
      <c r="C79" s="14">
        <v>34</v>
      </c>
      <c r="D79" s="64"/>
      <c r="E79" s="67"/>
    </row>
    <row r="80" spans="1:5" ht="30">
      <c r="A80" s="60"/>
      <c r="B80" s="8" t="s">
        <v>68</v>
      </c>
      <c r="C80" s="14">
        <v>100</v>
      </c>
      <c r="D80" s="64"/>
      <c r="E80" s="67"/>
    </row>
    <row r="81" spans="1:5">
      <c r="A81" s="60"/>
      <c r="B81" s="26" t="s">
        <v>1</v>
      </c>
      <c r="C81" s="29">
        <f>SUM(C71:C80)</f>
        <v>383.5</v>
      </c>
      <c r="D81" s="65"/>
      <c r="E81" s="68"/>
    </row>
    <row r="82" spans="1:5" ht="15.75" customHeight="1">
      <c r="A82" s="70" t="s">
        <v>69</v>
      </c>
      <c r="B82" s="8" t="s">
        <v>44</v>
      </c>
      <c r="C82" s="14">
        <v>42</v>
      </c>
      <c r="D82" s="75" t="s">
        <v>96</v>
      </c>
      <c r="E82" s="66">
        <v>56.04</v>
      </c>
    </row>
    <row r="83" spans="1:5">
      <c r="A83" s="78"/>
      <c r="B83" s="7" t="s">
        <v>42</v>
      </c>
      <c r="C83" s="28">
        <v>60</v>
      </c>
      <c r="D83" s="76"/>
      <c r="E83" s="67"/>
    </row>
    <row r="84" spans="1:5">
      <c r="A84" s="71"/>
      <c r="B84" s="4" t="s">
        <v>1</v>
      </c>
      <c r="C84" s="17">
        <f>SUM(C82,C83)</f>
        <v>102</v>
      </c>
      <c r="D84" s="76"/>
      <c r="E84" s="68"/>
    </row>
    <row r="85" spans="1:5">
      <c r="A85" s="60" t="s">
        <v>70</v>
      </c>
      <c r="B85" s="7" t="s">
        <v>71</v>
      </c>
      <c r="C85" s="28">
        <v>2</v>
      </c>
      <c r="D85" s="76"/>
      <c r="E85" s="55">
        <v>98.07</v>
      </c>
    </row>
    <row r="86" spans="1:5">
      <c r="A86" s="60"/>
      <c r="B86" s="7" t="s">
        <v>72</v>
      </c>
      <c r="C86" s="28">
        <v>15</v>
      </c>
      <c r="D86" s="76"/>
      <c r="E86" s="69"/>
    </row>
    <row r="87" spans="1:5">
      <c r="A87" s="60"/>
      <c r="B87" s="7" t="s">
        <v>49</v>
      </c>
      <c r="C87" s="28">
        <v>6</v>
      </c>
      <c r="D87" s="76"/>
      <c r="E87" s="69"/>
    </row>
    <row r="88" spans="1:5">
      <c r="A88" s="60"/>
      <c r="B88" s="7" t="s">
        <v>73</v>
      </c>
      <c r="C88" s="28">
        <v>80</v>
      </c>
      <c r="D88" s="76"/>
      <c r="E88" s="69"/>
    </row>
    <row r="89" spans="1:5">
      <c r="A89" s="60"/>
      <c r="B89" s="7" t="s">
        <v>42</v>
      </c>
      <c r="C89" s="28">
        <v>10</v>
      </c>
      <c r="D89" s="76"/>
      <c r="E89" s="69"/>
    </row>
    <row r="90" spans="1:5">
      <c r="A90" s="60"/>
      <c r="B90" s="7" t="s">
        <v>74</v>
      </c>
      <c r="C90" s="28">
        <v>15</v>
      </c>
      <c r="D90" s="76"/>
      <c r="E90" s="69"/>
    </row>
    <row r="91" spans="1:5">
      <c r="A91" s="60"/>
      <c r="B91" s="7" t="s">
        <v>75</v>
      </c>
      <c r="C91" s="28">
        <v>3</v>
      </c>
      <c r="D91" s="76"/>
      <c r="E91" s="69"/>
    </row>
    <row r="92" spans="1:5">
      <c r="A92" s="60"/>
      <c r="B92" s="7" t="s">
        <v>76</v>
      </c>
      <c r="C92" s="28">
        <v>47.5</v>
      </c>
      <c r="D92" s="76"/>
      <c r="E92" s="69"/>
    </row>
    <row r="93" spans="1:5">
      <c r="A93" s="60"/>
      <c r="B93" s="4" t="s">
        <v>1</v>
      </c>
      <c r="C93" s="17">
        <f>SUM(C85:C92)</f>
        <v>178.5</v>
      </c>
      <c r="D93" s="76"/>
      <c r="E93" s="56"/>
    </row>
    <row r="94" spans="1:5">
      <c r="A94" s="60" t="s">
        <v>77</v>
      </c>
      <c r="B94" s="7" t="s">
        <v>78</v>
      </c>
      <c r="C94" s="15">
        <v>2</v>
      </c>
      <c r="D94" s="76"/>
      <c r="E94" s="66">
        <v>12.08</v>
      </c>
    </row>
    <row r="95" spans="1:5">
      <c r="A95" s="60"/>
      <c r="B95" s="7" t="s">
        <v>79</v>
      </c>
      <c r="C95" s="28">
        <v>20</v>
      </c>
      <c r="D95" s="76"/>
      <c r="E95" s="67"/>
    </row>
    <row r="96" spans="1:5">
      <c r="A96" s="60"/>
      <c r="B96" s="4" t="s">
        <v>1</v>
      </c>
      <c r="C96" s="17">
        <f>SUM(C94,C95)</f>
        <v>22</v>
      </c>
      <c r="D96" s="77"/>
      <c r="E96" s="68"/>
    </row>
    <row r="97" spans="1:5">
      <c r="A97" s="60" t="s">
        <v>80</v>
      </c>
      <c r="B97" s="7" t="s">
        <v>81</v>
      </c>
      <c r="C97" s="28">
        <v>2</v>
      </c>
      <c r="D97" s="63" t="s">
        <v>96</v>
      </c>
      <c r="E97" s="66">
        <v>61.5</v>
      </c>
    </row>
    <row r="98" spans="1:5">
      <c r="A98" s="60"/>
      <c r="B98" s="7" t="s">
        <v>82</v>
      </c>
      <c r="C98" s="28">
        <v>90</v>
      </c>
      <c r="D98" s="64"/>
      <c r="E98" s="67"/>
    </row>
    <row r="99" spans="1:5">
      <c r="A99" s="60"/>
      <c r="B99" s="7" t="s">
        <v>83</v>
      </c>
      <c r="C99" s="28">
        <v>20</v>
      </c>
      <c r="D99" s="64"/>
      <c r="E99" s="67"/>
    </row>
    <row r="100" spans="1:5">
      <c r="A100" s="60"/>
      <c r="B100" s="4" t="s">
        <v>1</v>
      </c>
      <c r="C100" s="17">
        <f>SUM(C97:C99)</f>
        <v>112</v>
      </c>
      <c r="D100" s="65"/>
      <c r="E100" s="68"/>
    </row>
    <row r="101" spans="1:5" ht="17.25" customHeight="1">
      <c r="A101" s="60" t="s">
        <v>84</v>
      </c>
      <c r="B101" s="11" t="s">
        <v>146</v>
      </c>
      <c r="C101" s="28">
        <v>20</v>
      </c>
      <c r="D101" s="63" t="s">
        <v>96</v>
      </c>
      <c r="E101" s="66">
        <v>33.51</v>
      </c>
    </row>
    <row r="102" spans="1:5">
      <c r="A102" s="60"/>
      <c r="B102" s="7" t="s">
        <v>15</v>
      </c>
      <c r="C102" s="28">
        <v>10</v>
      </c>
      <c r="D102" s="64"/>
      <c r="E102" s="67"/>
    </row>
    <row r="103" spans="1:5">
      <c r="A103" s="60"/>
      <c r="B103" s="7" t="s">
        <v>85</v>
      </c>
      <c r="C103" s="28">
        <v>14</v>
      </c>
      <c r="D103" s="64"/>
      <c r="E103" s="67"/>
    </row>
    <row r="104" spans="1:5">
      <c r="A104" s="60"/>
      <c r="B104" s="7" t="s">
        <v>37</v>
      </c>
      <c r="C104" s="28">
        <v>17</v>
      </c>
      <c r="D104" s="64"/>
      <c r="E104" s="67"/>
    </row>
    <row r="105" spans="1:5">
      <c r="A105" s="60"/>
      <c r="B105" s="4" t="s">
        <v>1</v>
      </c>
      <c r="C105" s="17">
        <f>SUM(C101:C104)</f>
        <v>61</v>
      </c>
      <c r="D105" s="64"/>
      <c r="E105" s="68"/>
    </row>
    <row r="106" spans="1:5" ht="16.5" customHeight="1">
      <c r="A106" s="60" t="s">
        <v>86</v>
      </c>
      <c r="B106" s="8" t="s">
        <v>87</v>
      </c>
      <c r="C106" s="14">
        <v>10</v>
      </c>
      <c r="D106" s="64"/>
      <c r="E106" s="66">
        <v>41.2</v>
      </c>
    </row>
    <row r="107" spans="1:5">
      <c r="A107" s="60"/>
      <c r="B107" s="8" t="s">
        <v>44</v>
      </c>
      <c r="C107" s="14">
        <v>40</v>
      </c>
      <c r="D107" s="64"/>
      <c r="E107" s="67"/>
    </row>
    <row r="108" spans="1:5">
      <c r="A108" s="60"/>
      <c r="B108" s="8" t="s">
        <v>88</v>
      </c>
      <c r="C108" s="14">
        <v>25</v>
      </c>
      <c r="D108" s="64"/>
      <c r="E108" s="67"/>
    </row>
    <row r="109" spans="1:5" ht="15.75" thickBot="1">
      <c r="A109" s="70"/>
      <c r="B109" s="90" t="s">
        <v>1</v>
      </c>
      <c r="C109" s="92">
        <f>SUM(C106:C108)</f>
        <v>75</v>
      </c>
      <c r="D109" s="64"/>
      <c r="E109" s="67"/>
    </row>
    <row r="110" spans="1:5" ht="15" customHeight="1" thickBot="1">
      <c r="A110" s="95"/>
      <c r="B110" s="96" t="s">
        <v>89</v>
      </c>
      <c r="C110" s="97">
        <f>SUM(C18,C28,C39,C48,C52,C56,C60,C64,C66,C70,C81,C84,C93,C96,C100,C105,C109)</f>
        <v>2650.3</v>
      </c>
      <c r="D110" s="98"/>
      <c r="E110" s="99"/>
    </row>
    <row r="111" spans="1:5" ht="15.75" customHeight="1">
      <c r="A111" s="60" t="s">
        <v>91</v>
      </c>
      <c r="B111" s="8" t="s">
        <v>31</v>
      </c>
      <c r="C111" s="34">
        <v>5</v>
      </c>
      <c r="D111" s="91"/>
      <c r="E111" s="47">
        <v>5</v>
      </c>
    </row>
    <row r="112" spans="1:5" ht="30" customHeight="1">
      <c r="A112" s="60"/>
      <c r="B112" s="8" t="s">
        <v>92</v>
      </c>
      <c r="C112" s="31">
        <v>40</v>
      </c>
      <c r="D112" s="63" t="s">
        <v>95</v>
      </c>
      <c r="E112" s="66">
        <v>776.11</v>
      </c>
    </row>
    <row r="113" spans="1:5">
      <c r="A113" s="60"/>
      <c r="B113" s="8" t="s">
        <v>32</v>
      </c>
      <c r="C113" s="31">
        <v>14</v>
      </c>
      <c r="D113" s="64"/>
      <c r="E113" s="67"/>
    </row>
    <row r="114" spans="1:5">
      <c r="A114" s="60"/>
      <c r="B114" s="8" t="s">
        <v>44</v>
      </c>
      <c r="C114" s="31">
        <v>15</v>
      </c>
      <c r="D114" s="64"/>
      <c r="E114" s="67"/>
    </row>
    <row r="115" spans="1:5">
      <c r="A115" s="60"/>
      <c r="B115" s="8" t="s">
        <v>93</v>
      </c>
      <c r="C115" s="31">
        <v>25</v>
      </c>
      <c r="D115" s="64"/>
      <c r="E115" s="67"/>
    </row>
    <row r="116" spans="1:5">
      <c r="A116" s="60"/>
      <c r="B116" s="8" t="s">
        <v>94</v>
      </c>
      <c r="C116" s="31">
        <v>575</v>
      </c>
      <c r="D116" s="64"/>
      <c r="E116" s="67"/>
    </row>
    <row r="117" spans="1:5">
      <c r="A117" s="60"/>
      <c r="B117" s="8" t="s">
        <v>67</v>
      </c>
      <c r="C117" s="31">
        <v>12</v>
      </c>
      <c r="D117" s="64"/>
      <c r="E117" s="67"/>
    </row>
    <row r="118" spans="1:5">
      <c r="A118" s="60"/>
      <c r="B118" s="8" t="s">
        <v>37</v>
      </c>
      <c r="C118" s="31">
        <v>13</v>
      </c>
      <c r="D118" s="64"/>
      <c r="E118" s="67"/>
    </row>
    <row r="119" spans="1:5">
      <c r="A119" s="60"/>
      <c r="B119" s="26" t="s">
        <v>1</v>
      </c>
      <c r="C119" s="32">
        <f>SUM(C112:C118)</f>
        <v>694</v>
      </c>
      <c r="D119" s="64"/>
      <c r="E119" s="68"/>
    </row>
    <row r="120" spans="1:5">
      <c r="A120" s="60" t="s">
        <v>98</v>
      </c>
      <c r="B120" s="8" t="s">
        <v>99</v>
      </c>
      <c r="C120" s="33">
        <v>70</v>
      </c>
      <c r="D120" s="64"/>
      <c r="E120" s="66">
        <v>343.33</v>
      </c>
    </row>
    <row r="121" spans="1:5" ht="30">
      <c r="A121" s="60"/>
      <c r="B121" s="8" t="s">
        <v>100</v>
      </c>
      <c r="C121" s="33">
        <v>117.5</v>
      </c>
      <c r="D121" s="64"/>
      <c r="E121" s="67"/>
    </row>
    <row r="122" spans="1:5">
      <c r="A122" s="60"/>
      <c r="B122" s="8" t="s">
        <v>44</v>
      </c>
      <c r="C122" s="33">
        <v>35</v>
      </c>
      <c r="D122" s="64"/>
      <c r="E122" s="67"/>
    </row>
    <row r="123" spans="1:5">
      <c r="A123" s="60"/>
      <c r="B123" s="8" t="s">
        <v>101</v>
      </c>
      <c r="C123" s="33">
        <v>70</v>
      </c>
      <c r="D123" s="64"/>
      <c r="E123" s="67"/>
    </row>
    <row r="124" spans="1:5">
      <c r="A124" s="60"/>
      <c r="B124" s="8" t="s">
        <v>67</v>
      </c>
      <c r="C124" s="33">
        <v>5</v>
      </c>
      <c r="D124" s="64"/>
      <c r="E124" s="67"/>
    </row>
    <row r="125" spans="1:5">
      <c r="A125" s="60"/>
      <c r="B125" s="8" t="s">
        <v>105</v>
      </c>
      <c r="C125" s="33">
        <v>3</v>
      </c>
      <c r="D125" s="64"/>
      <c r="E125" s="67"/>
    </row>
    <row r="126" spans="1:5">
      <c r="A126" s="60"/>
      <c r="B126" s="8" t="s">
        <v>104</v>
      </c>
      <c r="C126" s="33">
        <v>3.5</v>
      </c>
      <c r="D126" s="64"/>
      <c r="E126" s="67"/>
    </row>
    <row r="127" spans="1:5" ht="45">
      <c r="A127" s="60"/>
      <c r="B127" s="8" t="s">
        <v>103</v>
      </c>
      <c r="C127" s="37">
        <v>5</v>
      </c>
      <c r="D127" s="65"/>
      <c r="E127" s="68"/>
    </row>
    <row r="128" spans="1:5" ht="30">
      <c r="A128" s="60"/>
      <c r="B128" s="8" t="s">
        <v>102</v>
      </c>
      <c r="C128" s="36">
        <v>10</v>
      </c>
      <c r="D128" s="8" t="s">
        <v>147</v>
      </c>
      <c r="E128" s="53">
        <v>36.5</v>
      </c>
    </row>
    <row r="129" spans="1:5">
      <c r="A129" s="60"/>
      <c r="B129" s="4" t="s">
        <v>1</v>
      </c>
      <c r="C129" s="38">
        <f>SUM(C120,C121,C122,C123,C124,C125,C126,C127)</f>
        <v>309</v>
      </c>
      <c r="D129" s="72"/>
      <c r="E129" s="73"/>
    </row>
    <row r="130" spans="1:5" ht="15.75" customHeight="1">
      <c r="A130" s="70" t="s">
        <v>106</v>
      </c>
      <c r="B130" s="8" t="s">
        <v>32</v>
      </c>
      <c r="C130" s="39">
        <v>2</v>
      </c>
      <c r="D130" s="63" t="s">
        <v>95</v>
      </c>
      <c r="E130" s="66">
        <v>2.2200000000000002</v>
      </c>
    </row>
    <row r="131" spans="1:5" ht="49.5" customHeight="1">
      <c r="A131" s="71"/>
      <c r="B131" s="18" t="s">
        <v>1</v>
      </c>
      <c r="C131" s="40">
        <f>SUM(C130)</f>
        <v>2</v>
      </c>
      <c r="D131" s="65"/>
      <c r="E131" s="68"/>
    </row>
    <row r="132" spans="1:5" ht="16.5" customHeight="1">
      <c r="A132" s="60" t="s">
        <v>110</v>
      </c>
      <c r="B132" s="12" t="s">
        <v>111</v>
      </c>
      <c r="C132" s="33">
        <v>10</v>
      </c>
      <c r="D132" s="64" t="s">
        <v>95</v>
      </c>
      <c r="E132" s="66">
        <v>20</v>
      </c>
    </row>
    <row r="133" spans="1:5" ht="30">
      <c r="A133" s="60"/>
      <c r="B133" s="11" t="s">
        <v>112</v>
      </c>
      <c r="C133" s="33">
        <v>5</v>
      </c>
      <c r="D133" s="64"/>
      <c r="E133" s="67"/>
    </row>
    <row r="134" spans="1:5">
      <c r="A134" s="60"/>
      <c r="B134" s="7" t="s">
        <v>67</v>
      </c>
      <c r="C134" s="33">
        <v>3</v>
      </c>
      <c r="D134" s="64"/>
      <c r="E134" s="67"/>
    </row>
    <row r="135" spans="1:5">
      <c r="A135" s="60"/>
      <c r="B135" s="4" t="s">
        <v>1</v>
      </c>
      <c r="C135" s="5">
        <f>SUM(C132,C133,C134)</f>
        <v>18</v>
      </c>
      <c r="D135" s="64"/>
      <c r="E135" s="68"/>
    </row>
    <row r="136" spans="1:5" ht="17.25" customHeight="1">
      <c r="A136" s="60" t="s">
        <v>113</v>
      </c>
      <c r="B136" s="12" t="s">
        <v>37</v>
      </c>
      <c r="C136" s="33">
        <v>20</v>
      </c>
      <c r="D136" s="64"/>
      <c r="E136" s="55">
        <v>52.22</v>
      </c>
    </row>
    <row r="137" spans="1:5">
      <c r="A137" s="60"/>
      <c r="B137" s="12" t="s">
        <v>17</v>
      </c>
      <c r="C137" s="33">
        <v>3</v>
      </c>
      <c r="D137" s="64"/>
      <c r="E137" s="69"/>
    </row>
    <row r="138" spans="1:5" ht="30">
      <c r="A138" s="60"/>
      <c r="B138" s="8" t="s">
        <v>114</v>
      </c>
      <c r="C138" s="33">
        <v>5</v>
      </c>
      <c r="D138" s="64"/>
      <c r="E138" s="69"/>
    </row>
    <row r="139" spans="1:5" ht="30">
      <c r="A139" s="60"/>
      <c r="B139" s="8" t="s">
        <v>115</v>
      </c>
      <c r="C139" s="33">
        <v>10</v>
      </c>
      <c r="D139" s="64"/>
      <c r="E139" s="69"/>
    </row>
    <row r="140" spans="1:5">
      <c r="A140" s="60"/>
      <c r="B140" s="12" t="s">
        <v>116</v>
      </c>
      <c r="C140" s="33">
        <v>5</v>
      </c>
      <c r="D140" s="64"/>
      <c r="E140" s="69"/>
    </row>
    <row r="141" spans="1:5">
      <c r="A141" s="60"/>
      <c r="B141" s="12" t="s">
        <v>117</v>
      </c>
      <c r="C141" s="33">
        <v>4</v>
      </c>
      <c r="D141" s="64"/>
      <c r="E141" s="69"/>
    </row>
    <row r="142" spans="1:5">
      <c r="A142" s="60"/>
      <c r="B142" s="18" t="s">
        <v>1</v>
      </c>
      <c r="C142" s="5">
        <f>SUM(C136,C137,C138,C139,C140,C141)</f>
        <v>47</v>
      </c>
      <c r="D142" s="64"/>
      <c r="E142" s="56"/>
    </row>
    <row r="143" spans="1:5" ht="15.75" customHeight="1">
      <c r="A143" s="60" t="s">
        <v>118</v>
      </c>
      <c r="B143" s="7" t="s">
        <v>119</v>
      </c>
      <c r="C143" s="33">
        <v>20</v>
      </c>
      <c r="D143" s="64"/>
      <c r="E143" s="66">
        <v>29.44</v>
      </c>
    </row>
    <row r="144" spans="1:5">
      <c r="A144" s="60"/>
      <c r="B144" s="7" t="s">
        <v>67</v>
      </c>
      <c r="C144" s="33">
        <v>6.5</v>
      </c>
      <c r="D144" s="64"/>
      <c r="E144" s="67"/>
    </row>
    <row r="145" spans="1:5">
      <c r="A145" s="60"/>
      <c r="B145" s="4" t="s">
        <v>1</v>
      </c>
      <c r="C145" s="5">
        <f>SUM(C143,C144)</f>
        <v>26.5</v>
      </c>
      <c r="D145" s="64"/>
      <c r="E145" s="68"/>
    </row>
    <row r="146" spans="1:5" ht="24.75" customHeight="1">
      <c r="A146" s="60" t="s">
        <v>120</v>
      </c>
      <c r="B146" s="12" t="s">
        <v>39</v>
      </c>
      <c r="C146" s="33">
        <v>32.5</v>
      </c>
      <c r="D146" s="64"/>
      <c r="E146" s="66">
        <v>39.44</v>
      </c>
    </row>
    <row r="147" spans="1:5" ht="42" customHeight="1">
      <c r="A147" s="60"/>
      <c r="B147" s="18" t="s">
        <v>1</v>
      </c>
      <c r="C147" s="5">
        <f>SUM(C146)</f>
        <v>32.5</v>
      </c>
      <c r="D147" s="65"/>
      <c r="E147" s="68"/>
    </row>
    <row r="148" spans="1:5" ht="30">
      <c r="A148" s="60" t="s">
        <v>121</v>
      </c>
      <c r="B148" s="8" t="s">
        <v>122</v>
      </c>
      <c r="C148" s="33">
        <v>20</v>
      </c>
      <c r="D148" s="63" t="s">
        <v>95</v>
      </c>
      <c r="E148" s="66">
        <v>192.77</v>
      </c>
    </row>
    <row r="149" spans="1:5">
      <c r="A149" s="60"/>
      <c r="B149" s="7" t="s">
        <v>44</v>
      </c>
      <c r="C149" s="33">
        <v>20</v>
      </c>
      <c r="D149" s="64"/>
      <c r="E149" s="67"/>
    </row>
    <row r="150" spans="1:5">
      <c r="A150" s="60"/>
      <c r="B150" s="7" t="s">
        <v>123</v>
      </c>
      <c r="C150" s="33">
        <v>52</v>
      </c>
      <c r="D150" s="64"/>
      <c r="E150" s="67"/>
    </row>
    <row r="151" spans="1:5">
      <c r="A151" s="60"/>
      <c r="B151" s="7" t="s">
        <v>32</v>
      </c>
      <c r="C151" s="33">
        <v>9</v>
      </c>
      <c r="D151" s="64"/>
      <c r="E151" s="67"/>
    </row>
    <row r="152" spans="1:5">
      <c r="A152" s="60"/>
      <c r="B152" s="7" t="s">
        <v>39</v>
      </c>
      <c r="C152" s="33">
        <v>31</v>
      </c>
      <c r="D152" s="64"/>
      <c r="E152" s="67"/>
    </row>
    <row r="153" spans="1:5">
      <c r="A153" s="60"/>
      <c r="B153" s="7" t="s">
        <v>15</v>
      </c>
      <c r="C153" s="33">
        <v>3</v>
      </c>
      <c r="D153" s="64"/>
      <c r="E153" s="67"/>
    </row>
    <row r="154" spans="1:5">
      <c r="A154" s="60"/>
      <c r="B154" s="7" t="s">
        <v>52</v>
      </c>
      <c r="C154" s="33">
        <v>3</v>
      </c>
      <c r="D154" s="64"/>
      <c r="E154" s="67"/>
    </row>
    <row r="155" spans="1:5">
      <c r="A155" s="60"/>
      <c r="B155" s="7" t="s">
        <v>81</v>
      </c>
      <c r="C155" s="33">
        <v>0.5</v>
      </c>
      <c r="D155" s="64"/>
      <c r="E155" s="67"/>
    </row>
    <row r="156" spans="1:5">
      <c r="A156" s="60"/>
      <c r="B156" s="7" t="s">
        <v>124</v>
      </c>
      <c r="C156" s="33">
        <v>35</v>
      </c>
      <c r="D156" s="64"/>
      <c r="E156" s="67"/>
    </row>
    <row r="157" spans="1:5">
      <c r="A157" s="60"/>
      <c r="B157" s="4" t="s">
        <v>1</v>
      </c>
      <c r="C157" s="5">
        <f>SUM(C148,C149,C150,C151,C152,C153,C154,C155,C156)</f>
        <v>173.5</v>
      </c>
      <c r="D157" s="64"/>
      <c r="E157" s="68"/>
    </row>
    <row r="158" spans="1:5" ht="17.25" customHeight="1">
      <c r="A158" s="60" t="s">
        <v>143</v>
      </c>
      <c r="B158" s="7" t="s">
        <v>125</v>
      </c>
      <c r="C158" s="33">
        <v>2.5</v>
      </c>
      <c r="D158" s="64"/>
      <c r="E158" s="66">
        <v>41.6</v>
      </c>
    </row>
    <row r="159" spans="1:5" ht="30">
      <c r="A159" s="60"/>
      <c r="B159" s="8" t="s">
        <v>126</v>
      </c>
      <c r="C159" s="33">
        <v>35</v>
      </c>
      <c r="D159" s="64"/>
      <c r="E159" s="67"/>
    </row>
    <row r="160" spans="1:5">
      <c r="A160" s="60"/>
      <c r="B160" s="4" t="s">
        <v>1</v>
      </c>
      <c r="C160" s="5">
        <f>SUM(C158,C159)</f>
        <v>37.5</v>
      </c>
      <c r="D160" s="65"/>
      <c r="E160" s="68"/>
    </row>
    <row r="161" spans="1:5">
      <c r="A161" s="48"/>
      <c r="B161" s="49" t="s">
        <v>127</v>
      </c>
      <c r="C161" s="50">
        <f>SUM(C119,C129,C131,C135,C142,C145,C147,C157,C160)</f>
        <v>1340</v>
      </c>
      <c r="D161" s="51"/>
      <c r="E161" s="52"/>
    </row>
    <row r="162" spans="1:5" ht="30" customHeight="1">
      <c r="A162" s="60" t="s">
        <v>144</v>
      </c>
      <c r="B162" s="11" t="s">
        <v>128</v>
      </c>
      <c r="C162" s="6">
        <v>40</v>
      </c>
      <c r="D162" s="63"/>
      <c r="E162" s="61">
        <v>115</v>
      </c>
    </row>
    <row r="163" spans="1:5">
      <c r="A163" s="60"/>
      <c r="B163" s="7" t="s">
        <v>15</v>
      </c>
      <c r="C163" s="6">
        <v>5</v>
      </c>
      <c r="D163" s="64"/>
      <c r="E163" s="61"/>
    </row>
    <row r="164" spans="1:5" ht="30">
      <c r="A164" s="60"/>
      <c r="B164" s="11" t="s">
        <v>129</v>
      </c>
      <c r="C164" s="6">
        <v>70</v>
      </c>
      <c r="D164" s="64"/>
      <c r="E164" s="61"/>
    </row>
    <row r="165" spans="1:5">
      <c r="A165" s="60"/>
      <c r="B165" s="4" t="s">
        <v>1</v>
      </c>
      <c r="C165" s="3">
        <f>SUM(C162,C163,C164)</f>
        <v>115</v>
      </c>
      <c r="D165" s="64"/>
      <c r="E165" s="61"/>
    </row>
    <row r="166" spans="1:5" ht="15.75" customHeight="1">
      <c r="A166" s="60" t="s">
        <v>130</v>
      </c>
      <c r="B166" s="7" t="s">
        <v>49</v>
      </c>
      <c r="C166" s="41">
        <v>3</v>
      </c>
      <c r="D166" s="64"/>
      <c r="E166" s="61">
        <v>50</v>
      </c>
    </row>
    <row r="167" spans="1:5" ht="30">
      <c r="A167" s="60"/>
      <c r="B167" s="8" t="s">
        <v>131</v>
      </c>
      <c r="C167" s="6">
        <v>35</v>
      </c>
      <c r="D167" s="64"/>
      <c r="E167" s="61"/>
    </row>
    <row r="168" spans="1:5">
      <c r="A168" s="60"/>
      <c r="B168" s="7" t="s">
        <v>15</v>
      </c>
      <c r="C168" s="6">
        <v>12</v>
      </c>
      <c r="D168" s="64"/>
      <c r="E168" s="61"/>
    </row>
    <row r="169" spans="1:5">
      <c r="A169" s="60"/>
      <c r="B169" s="4" t="s">
        <v>1</v>
      </c>
      <c r="C169" s="3">
        <f>SUM(C166,C167,C168)</f>
        <v>50</v>
      </c>
      <c r="D169" s="64"/>
      <c r="E169" s="61"/>
    </row>
    <row r="170" spans="1:5">
      <c r="A170" s="60" t="s">
        <v>132</v>
      </c>
      <c r="B170" s="7" t="s">
        <v>44</v>
      </c>
      <c r="C170" s="6">
        <v>20</v>
      </c>
      <c r="D170" s="64"/>
      <c r="E170" s="61">
        <v>127.6</v>
      </c>
    </row>
    <row r="171" spans="1:5">
      <c r="A171" s="60"/>
      <c r="B171" s="7" t="s">
        <v>15</v>
      </c>
      <c r="C171" s="6">
        <v>6.5</v>
      </c>
      <c r="D171" s="64"/>
      <c r="E171" s="61"/>
    </row>
    <row r="172" spans="1:5">
      <c r="A172" s="60"/>
      <c r="B172" s="7" t="s">
        <v>133</v>
      </c>
      <c r="C172" s="6">
        <v>3</v>
      </c>
      <c r="D172" s="64"/>
      <c r="E172" s="61"/>
    </row>
    <row r="173" spans="1:5">
      <c r="A173" s="60"/>
      <c r="B173" s="7" t="s">
        <v>134</v>
      </c>
      <c r="C173" s="6">
        <v>1.1000000000000001</v>
      </c>
      <c r="D173" s="64"/>
      <c r="E173" s="61"/>
    </row>
    <row r="174" spans="1:5">
      <c r="A174" s="60"/>
      <c r="B174" s="7" t="s">
        <v>15</v>
      </c>
      <c r="C174" s="6">
        <v>4</v>
      </c>
      <c r="D174" s="64"/>
      <c r="E174" s="61"/>
    </row>
    <row r="175" spans="1:5">
      <c r="A175" s="60"/>
      <c r="B175" s="7" t="s">
        <v>135</v>
      </c>
      <c r="C175" s="6">
        <v>93</v>
      </c>
      <c r="D175" s="64"/>
      <c r="E175" s="61"/>
    </row>
    <row r="176" spans="1:5">
      <c r="A176" s="60"/>
      <c r="B176" s="4" t="s">
        <v>1</v>
      </c>
      <c r="C176" s="3">
        <f>SUM(C170,C171,C172,C173,C174,C175)</f>
        <v>127.6</v>
      </c>
      <c r="D176" s="64"/>
      <c r="E176" s="61"/>
    </row>
    <row r="177" spans="1:5" ht="33.75" customHeight="1">
      <c r="A177" s="60" t="s">
        <v>136</v>
      </c>
      <c r="B177" s="11" t="s">
        <v>137</v>
      </c>
      <c r="C177" s="6">
        <v>35</v>
      </c>
      <c r="D177" s="64"/>
      <c r="E177" s="62">
        <v>119.5</v>
      </c>
    </row>
    <row r="178" spans="1:5">
      <c r="A178" s="60"/>
      <c r="B178" s="7" t="s">
        <v>44</v>
      </c>
      <c r="C178" s="6">
        <v>18</v>
      </c>
      <c r="D178" s="64"/>
      <c r="E178" s="62"/>
    </row>
    <row r="179" spans="1:5">
      <c r="A179" s="60"/>
      <c r="B179" s="7" t="s">
        <v>49</v>
      </c>
      <c r="C179" s="6">
        <v>4</v>
      </c>
      <c r="D179" s="64"/>
      <c r="E179" s="62"/>
    </row>
    <row r="180" spans="1:5" ht="30">
      <c r="A180" s="60"/>
      <c r="B180" s="11" t="s">
        <v>138</v>
      </c>
      <c r="C180" s="6">
        <v>15</v>
      </c>
      <c r="D180" s="64"/>
      <c r="E180" s="62"/>
    </row>
    <row r="181" spans="1:5">
      <c r="A181" s="60"/>
      <c r="B181" s="7" t="s">
        <v>139</v>
      </c>
      <c r="C181" s="6">
        <v>22.5</v>
      </c>
      <c r="D181" s="64"/>
      <c r="E181" s="62"/>
    </row>
    <row r="182" spans="1:5">
      <c r="A182" s="60"/>
      <c r="B182" s="7" t="s">
        <v>39</v>
      </c>
      <c r="C182" s="6">
        <v>25</v>
      </c>
      <c r="D182" s="64"/>
      <c r="E182" s="62"/>
    </row>
    <row r="183" spans="1:5">
      <c r="A183" s="60"/>
      <c r="B183" s="4" t="s">
        <v>1</v>
      </c>
      <c r="C183" s="3">
        <f>SUM(C177,C178,C179,C180,C181,C182)</f>
        <v>119.5</v>
      </c>
      <c r="D183" s="64"/>
      <c r="E183" s="62"/>
    </row>
    <row r="184" spans="1:5" ht="30" customHeight="1">
      <c r="A184" s="60" t="s">
        <v>140</v>
      </c>
      <c r="B184" s="12" t="s">
        <v>141</v>
      </c>
      <c r="C184" s="9">
        <v>3.6</v>
      </c>
      <c r="D184" s="64"/>
      <c r="E184" s="55">
        <v>3.6</v>
      </c>
    </row>
    <row r="185" spans="1:5">
      <c r="A185" s="60"/>
      <c r="B185" s="18" t="s">
        <v>1</v>
      </c>
      <c r="C185" s="3">
        <v>3.6</v>
      </c>
      <c r="D185" s="65"/>
      <c r="E185" s="56"/>
    </row>
    <row r="186" spans="1:5" ht="15.75" thickBot="1">
      <c r="A186" s="48"/>
      <c r="B186" s="49" t="s">
        <v>142</v>
      </c>
      <c r="C186" s="54">
        <f>SUM(C165,C169,C176,C183,C185)</f>
        <v>415.70000000000005</v>
      </c>
      <c r="D186" s="51"/>
      <c r="E186" s="52"/>
    </row>
    <row r="187" spans="1:5" ht="15.75" thickBot="1">
      <c r="A187" s="57"/>
      <c r="B187" s="58"/>
      <c r="C187" s="58"/>
      <c r="D187" s="58"/>
      <c r="E187" s="59"/>
    </row>
    <row r="188" spans="1:5" ht="15.75" thickBot="1">
      <c r="A188" s="100" t="s">
        <v>148</v>
      </c>
      <c r="B188" s="101"/>
      <c r="C188" s="102"/>
      <c r="D188" s="104" t="s">
        <v>145</v>
      </c>
      <c r="E188" s="103">
        <f>SUM(E184,E177,E170,E166,E162,E158,E148,E146,E143,E136,E132,E130,E128,E120,E112,E111,E106,E101,E97,E94,E85,E82,E71,E67,E65,E61,E57,E53,E49,E40,E29,E19,E14,E11,C9)</f>
        <v>5011.66</v>
      </c>
    </row>
  </sheetData>
  <mergeCells count="84">
    <mergeCell ref="D67:D70"/>
    <mergeCell ref="D132:D147"/>
    <mergeCell ref="D148:D160"/>
    <mergeCell ref="D130:D131"/>
    <mergeCell ref="A19:A28"/>
    <mergeCell ref="E19:E28"/>
    <mergeCell ref="A11:A18"/>
    <mergeCell ref="D3:D9"/>
    <mergeCell ref="D57:D66"/>
    <mergeCell ref="A53:A56"/>
    <mergeCell ref="E53:E56"/>
    <mergeCell ref="A29:A39"/>
    <mergeCell ref="E29:E39"/>
    <mergeCell ref="A40:A48"/>
    <mergeCell ref="E40:E48"/>
    <mergeCell ref="D29:D48"/>
    <mergeCell ref="A1:A9"/>
    <mergeCell ref="B1:E1"/>
    <mergeCell ref="A65:A66"/>
    <mergeCell ref="E65:E66"/>
    <mergeCell ref="A67:A70"/>
    <mergeCell ref="A57:A60"/>
    <mergeCell ref="E57:E60"/>
    <mergeCell ref="A61:A64"/>
    <mergeCell ref="E61:E64"/>
    <mergeCell ref="D49:D56"/>
    <mergeCell ref="E67:E70"/>
    <mergeCell ref="A49:A52"/>
    <mergeCell ref="E49:E52"/>
    <mergeCell ref="A97:A100"/>
    <mergeCell ref="D97:D100"/>
    <mergeCell ref="E97:E100"/>
    <mergeCell ref="A101:A105"/>
    <mergeCell ref="E101:E105"/>
    <mergeCell ref="E14:E18"/>
    <mergeCell ref="E11:E13"/>
    <mergeCell ref="D11:D13"/>
    <mergeCell ref="D14:D28"/>
    <mergeCell ref="A85:A93"/>
    <mergeCell ref="E85:E93"/>
    <mergeCell ref="A94:A96"/>
    <mergeCell ref="D82:D96"/>
    <mergeCell ref="E94:E96"/>
    <mergeCell ref="A71:A81"/>
    <mergeCell ref="D71:D81"/>
    <mergeCell ref="E71:E81"/>
    <mergeCell ref="A82:A84"/>
    <mergeCell ref="E82:E84"/>
    <mergeCell ref="E112:E119"/>
    <mergeCell ref="D101:D109"/>
    <mergeCell ref="A111:A119"/>
    <mergeCell ref="D112:D127"/>
    <mergeCell ref="A106:A109"/>
    <mergeCell ref="E106:E109"/>
    <mergeCell ref="A120:A129"/>
    <mergeCell ref="E120:E127"/>
    <mergeCell ref="E130:E131"/>
    <mergeCell ref="A130:A131"/>
    <mergeCell ref="D129:E129"/>
    <mergeCell ref="E158:E160"/>
    <mergeCell ref="A143:A145"/>
    <mergeCell ref="E143:E145"/>
    <mergeCell ref="A146:A147"/>
    <mergeCell ref="E146:E147"/>
    <mergeCell ref="A132:A135"/>
    <mergeCell ref="E132:E135"/>
    <mergeCell ref="A136:A142"/>
    <mergeCell ref="E136:E142"/>
    <mergeCell ref="E8:E9"/>
    <mergeCell ref="A187:E187"/>
    <mergeCell ref="A170:A176"/>
    <mergeCell ref="E170:E176"/>
    <mergeCell ref="A177:A183"/>
    <mergeCell ref="E177:E183"/>
    <mergeCell ref="A184:A185"/>
    <mergeCell ref="D162:D185"/>
    <mergeCell ref="E184:E185"/>
    <mergeCell ref="A162:A165"/>
    <mergeCell ref="E162:E165"/>
    <mergeCell ref="A166:A169"/>
    <mergeCell ref="E166:E169"/>
    <mergeCell ref="A148:A157"/>
    <mergeCell ref="E148:E157"/>
    <mergeCell ref="A158:A160"/>
  </mergeCells>
  <hyperlinks>
    <hyperlink ref="A188" r:id="rId1"/>
  </hyperlinks>
  <pageMargins left="0.511811024" right="0.511811024" top="0.78740157499999996" bottom="0.78740157499999996" header="0.31496062000000002" footer="0.31496062000000002"/>
  <pageSetup paperSize="9" orientation="portrait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GASTOS DETALHADOS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CLIENTE</cp:lastModifiedBy>
  <cp:lastPrinted>2016-08-23T01:18:18Z</cp:lastPrinted>
  <dcterms:created xsi:type="dcterms:W3CDTF">2016-08-21T13:33:16Z</dcterms:created>
  <dcterms:modified xsi:type="dcterms:W3CDTF">2016-08-23T01:50:07Z</dcterms:modified>
</cp:coreProperties>
</file>